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15" windowWidth="19875" windowHeight="7725"/>
  </bookViews>
  <sheets>
    <sheet name="DruridgeParticipants" sheetId="1" r:id="rId1"/>
  </sheets>
  <calcPr calcId="125725"/>
</workbook>
</file>

<file path=xl/calcChain.xml><?xml version="1.0" encoding="utf-8"?>
<calcChain xmlns="http://schemas.openxmlformats.org/spreadsheetml/2006/main">
  <c r="A32" i="1"/>
  <c r="A30"/>
  <c r="A46"/>
  <c r="A35"/>
  <c r="A29"/>
  <c r="A22"/>
  <c r="A44"/>
  <c r="A12"/>
  <c r="A41"/>
  <c r="A42"/>
  <c r="A19"/>
  <c r="A25"/>
  <c r="A33"/>
  <c r="A37"/>
  <c r="A14"/>
  <c r="A13"/>
  <c r="A34"/>
  <c r="A43"/>
  <c r="A45"/>
  <c r="A17"/>
  <c r="A16"/>
  <c r="A11"/>
  <c r="A36"/>
  <c r="A15"/>
  <c r="A47"/>
  <c r="A8"/>
  <c r="A38"/>
  <c r="A48"/>
  <c r="A39"/>
  <c r="A7"/>
  <c r="A9"/>
  <c r="A18"/>
  <c r="A6"/>
  <c r="A26"/>
  <c r="A21"/>
  <c r="A31"/>
  <c r="A20"/>
  <c r="A10"/>
  <c r="A40"/>
  <c r="A49"/>
  <c r="A24"/>
  <c r="A28"/>
  <c r="A27"/>
  <c r="A23"/>
  <c r="A50"/>
</calcChain>
</file>

<file path=xl/sharedStrings.xml><?xml version="1.0" encoding="utf-8"?>
<sst xmlns="http://schemas.openxmlformats.org/spreadsheetml/2006/main" count="164" uniqueCount="121">
  <si>
    <t>Date: 16/04/2017</t>
  </si>
  <si>
    <t>Druridge Bay Marathon &amp; Half</t>
  </si>
  <si>
    <t>Running | Marathon</t>
  </si>
  <si>
    <t>Bib</t>
  </si>
  <si>
    <t>Last name</t>
  </si>
  <si>
    <t>First name</t>
  </si>
  <si>
    <t>Time</t>
  </si>
  <si>
    <t>Lonsdale</t>
  </si>
  <si>
    <t>Adele</t>
  </si>
  <si>
    <t>Patchett</t>
  </si>
  <si>
    <t>Andrew</t>
  </si>
  <si>
    <t>Wood</t>
  </si>
  <si>
    <t>Hobbs</t>
  </si>
  <si>
    <t>Antonia</t>
  </si>
  <si>
    <t>Champion</t>
  </si>
  <si>
    <t>Barry</t>
  </si>
  <si>
    <t>Billis</t>
  </si>
  <si>
    <t>Caroline</t>
  </si>
  <si>
    <t>Dunn</t>
  </si>
  <si>
    <t>Chris</t>
  </si>
  <si>
    <t>Sumsion</t>
  </si>
  <si>
    <t>Stanton</t>
  </si>
  <si>
    <t>Claire</t>
  </si>
  <si>
    <t>Stevens</t>
  </si>
  <si>
    <t>Kilday</t>
  </si>
  <si>
    <t>Craig</t>
  </si>
  <si>
    <t>Atwell</t>
  </si>
  <si>
    <t>Cris</t>
  </si>
  <si>
    <t>Davina</t>
  </si>
  <si>
    <t>Nisbet</t>
  </si>
  <si>
    <t>Dougie</t>
  </si>
  <si>
    <t>Lowes</t>
  </si>
  <si>
    <t>Ethan</t>
  </si>
  <si>
    <t>Douglass</t>
  </si>
  <si>
    <t>Hannah</t>
  </si>
  <si>
    <t>Schofield</t>
  </si>
  <si>
    <t>Helen</t>
  </si>
  <si>
    <t>Singer</t>
  </si>
  <si>
    <t>Iain</t>
  </si>
  <si>
    <t>Miller</t>
  </si>
  <si>
    <t>Ian</t>
  </si>
  <si>
    <t>Parker</t>
  </si>
  <si>
    <t>Richardson</t>
  </si>
  <si>
    <t>Pattison</t>
  </si>
  <si>
    <t>James</t>
  </si>
  <si>
    <t>Robinson</t>
  </si>
  <si>
    <t>James Andrew</t>
  </si>
  <si>
    <t>Steel</t>
  </si>
  <si>
    <t>Jamie</t>
  </si>
  <si>
    <t>Riches</t>
  </si>
  <si>
    <t>Jessica</t>
  </si>
  <si>
    <t>McCowliff</t>
  </si>
  <si>
    <t>John</t>
  </si>
  <si>
    <t>Dumpleton</t>
  </si>
  <si>
    <t>Julie</t>
  </si>
  <si>
    <t>Ellman</t>
  </si>
  <si>
    <t>Lucia</t>
  </si>
  <si>
    <t>Martin</t>
  </si>
  <si>
    <t>Mary</t>
  </si>
  <si>
    <t>Walker</t>
  </si>
  <si>
    <t>Matt</t>
  </si>
  <si>
    <t>Claydon</t>
  </si>
  <si>
    <t>Matthew</t>
  </si>
  <si>
    <t>Horan</t>
  </si>
  <si>
    <t>Melanie</t>
  </si>
  <si>
    <t>Butters</t>
  </si>
  <si>
    <t>Michael</t>
  </si>
  <si>
    <t>Pate</t>
  </si>
  <si>
    <t>Trant</t>
  </si>
  <si>
    <t>Mike</t>
  </si>
  <si>
    <t>Jensen</t>
  </si>
  <si>
    <t>Nina</t>
  </si>
  <si>
    <t>Al-Naimi</t>
  </si>
  <si>
    <t>Omar</t>
  </si>
  <si>
    <t>Jefferson</t>
  </si>
  <si>
    <t>Richard</t>
  </si>
  <si>
    <t>Raw</t>
  </si>
  <si>
    <t>Hainsworth</t>
  </si>
  <si>
    <t>Simon</t>
  </si>
  <si>
    <t>Kirby</t>
  </si>
  <si>
    <t>Steve</t>
  </si>
  <si>
    <t>Eggleston</t>
  </si>
  <si>
    <t>Stuart</t>
  </si>
  <si>
    <t>Wilson</t>
  </si>
  <si>
    <t>Susan</t>
  </si>
  <si>
    <t>Ward</t>
  </si>
  <si>
    <t>Terence</t>
  </si>
  <si>
    <t>Mcardle</t>
  </si>
  <si>
    <t>Trevor</t>
  </si>
  <si>
    <t>age category</t>
  </si>
  <si>
    <t>F45</t>
  </si>
  <si>
    <t>M40</t>
  </si>
  <si>
    <t>M45</t>
  </si>
  <si>
    <t>F35</t>
  </si>
  <si>
    <t>M70</t>
  </si>
  <si>
    <t>M50</t>
  </si>
  <si>
    <t>F40</t>
  </si>
  <si>
    <t>M55</t>
  </si>
  <si>
    <t>F50</t>
  </si>
  <si>
    <t>M60</t>
  </si>
  <si>
    <t>FSNR</t>
  </si>
  <si>
    <t>M35</t>
  </si>
  <si>
    <t>M65</t>
  </si>
  <si>
    <t>MSNR</t>
  </si>
  <si>
    <t>Position</t>
  </si>
  <si>
    <t>DNS</t>
  </si>
  <si>
    <t>3 laps</t>
  </si>
  <si>
    <t>3 Laps</t>
  </si>
  <si>
    <t>1st Male</t>
  </si>
  <si>
    <t>1st F45</t>
  </si>
  <si>
    <t>1st M35</t>
  </si>
  <si>
    <t>1st M40</t>
  </si>
  <si>
    <t>1st M50</t>
  </si>
  <si>
    <t>1st M45</t>
  </si>
  <si>
    <t>1st M55</t>
  </si>
  <si>
    <t>1st M60</t>
  </si>
  <si>
    <t>1st Female</t>
  </si>
  <si>
    <t>1st F40</t>
  </si>
  <si>
    <t>1st F35</t>
  </si>
  <si>
    <t>1st F50</t>
  </si>
  <si>
    <t>1st F65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</si>
</sst>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0" fillId="0" borderId="10" xfId="0" applyBorder="1"/>
    <xf numFmtId="20" fontId="0" fillId="0" borderId="10" xfId="0" applyNumberFormat="1" applyBorder="1"/>
    <xf numFmtId="21" fontId="0" fillId="0" borderId="10" xfId="0" applyNumberForma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0"/>
  <sheetViews>
    <sheetView tabSelected="1" workbookViewId="0">
      <selection activeCell="O7" sqref="O7"/>
    </sheetView>
  </sheetViews>
  <sheetFormatPr defaultRowHeight="15"/>
  <cols>
    <col min="4" max="4" width="9.140625" customWidth="1"/>
  </cols>
  <sheetData>
    <row r="1" spans="1:6">
      <c r="A1" t="s">
        <v>0</v>
      </c>
    </row>
    <row r="2" spans="1:6">
      <c r="A2" t="s">
        <v>1</v>
      </c>
    </row>
    <row r="3" spans="1:6">
      <c r="A3" s="1" t="s">
        <v>2</v>
      </c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 t="s">
        <v>3</v>
      </c>
      <c r="B5" s="1" t="s">
        <v>4</v>
      </c>
      <c r="C5" s="1" t="s">
        <v>5</v>
      </c>
      <c r="D5" s="1" t="s">
        <v>89</v>
      </c>
      <c r="E5" s="1" t="s">
        <v>6</v>
      </c>
      <c r="F5" s="1" t="s">
        <v>104</v>
      </c>
    </row>
    <row r="6" spans="1:6">
      <c r="A6" s="1" t="str">
        <f>"33"</f>
        <v>33</v>
      </c>
      <c r="B6" s="1" t="s">
        <v>65</v>
      </c>
      <c r="C6" s="1" t="s">
        <v>66</v>
      </c>
      <c r="D6" s="1" t="s">
        <v>92</v>
      </c>
      <c r="E6" s="3">
        <v>0.12561342592592592</v>
      </c>
      <c r="F6" s="1" t="s">
        <v>108</v>
      </c>
    </row>
    <row r="7" spans="1:6">
      <c r="A7" s="1" t="str">
        <f>"30"</f>
        <v>30</v>
      </c>
      <c r="B7" s="1" t="s">
        <v>59</v>
      </c>
      <c r="C7" s="1" t="s">
        <v>60</v>
      </c>
      <c r="D7" s="1" t="s">
        <v>101</v>
      </c>
      <c r="E7" s="3">
        <v>0.12745370370370371</v>
      </c>
      <c r="F7" s="1" t="s">
        <v>110</v>
      </c>
    </row>
    <row r="8" spans="1:6">
      <c r="A8" s="1" t="str">
        <f>"26"</f>
        <v>26</v>
      </c>
      <c r="B8" s="1" t="s">
        <v>51</v>
      </c>
      <c r="C8" s="1" t="s">
        <v>52</v>
      </c>
      <c r="D8" s="1" t="s">
        <v>101</v>
      </c>
      <c r="E8" s="3">
        <v>0.13659722222222223</v>
      </c>
      <c r="F8" s="1"/>
    </row>
    <row r="9" spans="1:6">
      <c r="A9" s="1" t="str">
        <f>"31"</f>
        <v>31</v>
      </c>
      <c r="B9" s="1" t="s">
        <v>61</v>
      </c>
      <c r="C9" s="1" t="s">
        <v>62</v>
      </c>
      <c r="D9" s="1" t="s">
        <v>91</v>
      </c>
      <c r="E9" s="3">
        <v>0.14393518518518519</v>
      </c>
      <c r="F9" s="1" t="s">
        <v>111</v>
      </c>
    </row>
    <row r="10" spans="1:6">
      <c r="A10" s="1" t="str">
        <f>"38"</f>
        <v>38</v>
      </c>
      <c r="B10" s="1" t="s">
        <v>74</v>
      </c>
      <c r="C10" s="1" t="s">
        <v>75</v>
      </c>
      <c r="D10" s="1" t="s">
        <v>103</v>
      </c>
      <c r="E10" s="3">
        <v>0.14866898148148147</v>
      </c>
      <c r="F10" s="1"/>
    </row>
    <row r="11" spans="1:6">
      <c r="A11" s="1" t="str">
        <f>"22"</f>
        <v>22</v>
      </c>
      <c r="B11" s="1" t="s">
        <v>43</v>
      </c>
      <c r="C11" s="1" t="s">
        <v>44</v>
      </c>
      <c r="D11" s="1" t="s">
        <v>103</v>
      </c>
      <c r="E11" s="3">
        <v>0.15055555555555555</v>
      </c>
      <c r="F11" s="1"/>
    </row>
    <row r="12" spans="1:6">
      <c r="A12" s="1" t="str">
        <f>"8"</f>
        <v>8</v>
      </c>
      <c r="B12" s="1" t="s">
        <v>20</v>
      </c>
      <c r="C12" s="1" t="s">
        <v>19</v>
      </c>
      <c r="D12" s="1" t="s">
        <v>95</v>
      </c>
      <c r="E12" s="3">
        <v>0.1509837962962963</v>
      </c>
      <c r="F12" s="1" t="s">
        <v>112</v>
      </c>
    </row>
    <row r="13" spans="1:6">
      <c r="A13" s="1" t="str">
        <f>"16"</f>
        <v>16</v>
      </c>
      <c r="B13" s="1" t="s">
        <v>33</v>
      </c>
      <c r="C13" s="1" t="s">
        <v>34</v>
      </c>
      <c r="D13" s="1" t="s">
        <v>93</v>
      </c>
      <c r="E13" s="3">
        <v>0.15241898148148147</v>
      </c>
      <c r="F13" s="1" t="s">
        <v>116</v>
      </c>
    </row>
    <row r="14" spans="1:6">
      <c r="A14" s="1" t="str">
        <f>"15"</f>
        <v>15</v>
      </c>
      <c r="B14" s="1" t="s">
        <v>31</v>
      </c>
      <c r="C14" s="1" t="s">
        <v>32</v>
      </c>
      <c r="D14" s="1" t="s">
        <v>103</v>
      </c>
      <c r="E14" s="3">
        <v>0.15528935185185186</v>
      </c>
      <c r="F14" s="1"/>
    </row>
    <row r="15" spans="1:6">
      <c r="A15" s="1" t="str">
        <f>"24"</f>
        <v>24</v>
      </c>
      <c r="B15" s="1" t="s">
        <v>47</v>
      </c>
      <c r="C15" s="1" t="s">
        <v>48</v>
      </c>
      <c r="D15" s="1" t="s">
        <v>92</v>
      </c>
      <c r="E15" s="3">
        <v>0.1554513888888889</v>
      </c>
      <c r="F15" s="1" t="s">
        <v>113</v>
      </c>
    </row>
    <row r="16" spans="1:6">
      <c r="A16" s="1" t="str">
        <f>"21"</f>
        <v>21</v>
      </c>
      <c r="B16" s="1" t="s">
        <v>42</v>
      </c>
      <c r="C16" s="1" t="s">
        <v>40</v>
      </c>
      <c r="D16" s="1" t="s">
        <v>99</v>
      </c>
      <c r="E16" s="3">
        <v>0.15741898148148148</v>
      </c>
      <c r="F16" s="1" t="s">
        <v>115</v>
      </c>
    </row>
    <row r="17" spans="1:6">
      <c r="A17" s="1" t="str">
        <f>"20"</f>
        <v>20</v>
      </c>
      <c r="B17" s="1" t="s">
        <v>41</v>
      </c>
      <c r="C17" s="1" t="s">
        <v>40</v>
      </c>
      <c r="D17" s="1" t="s">
        <v>97</v>
      </c>
      <c r="E17" s="3">
        <v>0.15822916666666667</v>
      </c>
      <c r="F17" s="1" t="s">
        <v>114</v>
      </c>
    </row>
    <row r="18" spans="1:6">
      <c r="A18" s="1" t="str">
        <f>"32"</f>
        <v>32</v>
      </c>
      <c r="B18" s="1" t="s">
        <v>63</v>
      </c>
      <c r="C18" s="1" t="s">
        <v>64</v>
      </c>
      <c r="D18" s="1" t="s">
        <v>96</v>
      </c>
      <c r="E18" s="3">
        <v>0.16048611111111111</v>
      </c>
      <c r="F18" s="1" t="s">
        <v>117</v>
      </c>
    </row>
    <row r="19" spans="1:6">
      <c r="A19" s="1" t="str">
        <f>"11"</f>
        <v>11</v>
      </c>
      <c r="B19" s="1" t="s">
        <v>24</v>
      </c>
      <c r="C19" s="1" t="s">
        <v>25</v>
      </c>
      <c r="D19" s="1" t="s">
        <v>92</v>
      </c>
      <c r="E19" s="3">
        <v>0.1605439814814815</v>
      </c>
      <c r="F19" s="1"/>
    </row>
    <row r="20" spans="1:6">
      <c r="A20" s="1" t="str">
        <f>"37"</f>
        <v>37</v>
      </c>
      <c r="B20" s="1" t="s">
        <v>72</v>
      </c>
      <c r="C20" s="1" t="s">
        <v>73</v>
      </c>
      <c r="D20" s="1" t="s">
        <v>92</v>
      </c>
      <c r="E20" s="3">
        <v>0.1615162037037037</v>
      </c>
      <c r="F20" s="1"/>
    </row>
    <row r="21" spans="1:6">
      <c r="A21" s="1" t="str">
        <f>"35"</f>
        <v>35</v>
      </c>
      <c r="B21" s="1" t="s">
        <v>68</v>
      </c>
      <c r="C21" s="1" t="s">
        <v>69</v>
      </c>
      <c r="D21" s="1" t="s">
        <v>99</v>
      </c>
      <c r="E21" s="2">
        <v>0.16250000000000001</v>
      </c>
      <c r="F21" s="1"/>
    </row>
    <row r="22" spans="1:6">
      <c r="A22" s="1" t="str">
        <f>"6"</f>
        <v>6</v>
      </c>
      <c r="B22" s="1" t="s">
        <v>16</v>
      </c>
      <c r="C22" s="1" t="s">
        <v>17</v>
      </c>
      <c r="D22" s="1" t="s">
        <v>93</v>
      </c>
      <c r="E22" s="2">
        <v>0.16388888888888889</v>
      </c>
      <c r="F22" s="1" t="s">
        <v>118</v>
      </c>
    </row>
    <row r="23" spans="1:6">
      <c r="A23" s="1" t="str">
        <f>"44"</f>
        <v>44</v>
      </c>
      <c r="B23" s="1" t="s">
        <v>85</v>
      </c>
      <c r="C23" s="1" t="s">
        <v>86</v>
      </c>
      <c r="D23" s="1" t="s">
        <v>101</v>
      </c>
      <c r="E23" s="2">
        <v>0.16666666666666666</v>
      </c>
      <c r="F23" s="1"/>
    </row>
    <row r="24" spans="1:6">
      <c r="A24" s="1" t="str">
        <f>"41"</f>
        <v>41</v>
      </c>
      <c r="B24" s="1" t="s">
        <v>79</v>
      </c>
      <c r="C24" s="1" t="s">
        <v>80</v>
      </c>
      <c r="D24" s="1" t="s">
        <v>92</v>
      </c>
      <c r="E24" s="2">
        <v>0.1673611111111111</v>
      </c>
      <c r="F24" s="1"/>
    </row>
    <row r="25" spans="1:6">
      <c r="A25" s="1" t="str">
        <f>"12"</f>
        <v>12</v>
      </c>
      <c r="B25" s="1" t="s">
        <v>26</v>
      </c>
      <c r="C25" s="1" t="s">
        <v>27</v>
      </c>
      <c r="D25" s="1" t="s">
        <v>97</v>
      </c>
      <c r="E25" s="2">
        <v>0.16874999999999998</v>
      </c>
      <c r="F25" s="1"/>
    </row>
    <row r="26" spans="1:6">
      <c r="A26" s="1" t="str">
        <f>"34"</f>
        <v>34</v>
      </c>
      <c r="B26" s="1" t="s">
        <v>67</v>
      </c>
      <c r="C26" s="1" t="s">
        <v>66</v>
      </c>
      <c r="D26" s="1" t="s">
        <v>92</v>
      </c>
      <c r="E26" s="2">
        <v>0.17430555555555557</v>
      </c>
      <c r="F26" s="1"/>
    </row>
    <row r="27" spans="1:6">
      <c r="A27" s="1" t="str">
        <f>"43"</f>
        <v>43</v>
      </c>
      <c r="B27" s="1" t="s">
        <v>83</v>
      </c>
      <c r="C27" s="1" t="s">
        <v>84</v>
      </c>
      <c r="D27" s="1" t="s">
        <v>98</v>
      </c>
      <c r="E27" s="2">
        <v>0.1763888888888889</v>
      </c>
      <c r="F27" s="1" t="s">
        <v>119</v>
      </c>
    </row>
    <row r="28" spans="1:6">
      <c r="A28" s="1" t="str">
        <f>"42"</f>
        <v>42</v>
      </c>
      <c r="B28" s="1" t="s">
        <v>81</v>
      </c>
      <c r="C28" s="1" t="s">
        <v>82</v>
      </c>
      <c r="D28" s="1" t="s">
        <v>91</v>
      </c>
      <c r="E28" s="2">
        <v>0.17708333333333334</v>
      </c>
      <c r="F28" s="1"/>
    </row>
    <row r="29" spans="1:6">
      <c r="A29" s="1" t="str">
        <f>"5"</f>
        <v>5</v>
      </c>
      <c r="B29" s="1" t="s">
        <v>14</v>
      </c>
      <c r="C29" s="1" t="s">
        <v>15</v>
      </c>
      <c r="D29" s="1" t="s">
        <v>91</v>
      </c>
      <c r="E29" s="2">
        <v>0.17777777777777778</v>
      </c>
      <c r="F29" s="1"/>
    </row>
    <row r="30" spans="1:6">
      <c r="A30" s="1" t="str">
        <f>"2"</f>
        <v>2</v>
      </c>
      <c r="B30" s="1" t="s">
        <v>9</v>
      </c>
      <c r="C30" s="1" t="s">
        <v>10</v>
      </c>
      <c r="D30" s="1" t="s">
        <v>91</v>
      </c>
      <c r="E30" s="2">
        <v>0.17916666666666667</v>
      </c>
      <c r="F30" s="1"/>
    </row>
    <row r="31" spans="1:6">
      <c r="A31" s="1" t="str">
        <f>"36"</f>
        <v>36</v>
      </c>
      <c r="B31" s="1" t="s">
        <v>70</v>
      </c>
      <c r="C31" s="1" t="s">
        <v>71</v>
      </c>
      <c r="D31" s="1" t="s">
        <v>96</v>
      </c>
      <c r="E31" s="2">
        <v>0.17916666666666667</v>
      </c>
      <c r="F31" s="1"/>
    </row>
    <row r="32" spans="1:6">
      <c r="A32" s="1" t="str">
        <f>"1"</f>
        <v>1</v>
      </c>
      <c r="B32" s="1" t="s">
        <v>7</v>
      </c>
      <c r="C32" s="1" t="s">
        <v>8</v>
      </c>
      <c r="D32" s="1" t="s">
        <v>90</v>
      </c>
      <c r="E32" s="2">
        <v>0.18888888888888888</v>
      </c>
      <c r="F32" s="1" t="s">
        <v>109</v>
      </c>
    </row>
    <row r="33" spans="1:6">
      <c r="A33" s="1" t="str">
        <f>"13"</f>
        <v>13</v>
      </c>
      <c r="B33" s="1" t="s">
        <v>7</v>
      </c>
      <c r="C33" s="1" t="s">
        <v>28</v>
      </c>
      <c r="D33" s="1" t="s">
        <v>98</v>
      </c>
      <c r="E33" s="2">
        <v>0.18888888888888888</v>
      </c>
      <c r="F33" s="1"/>
    </row>
    <row r="34" spans="1:6">
      <c r="A34" s="1" t="str">
        <f>"17"</f>
        <v>17</v>
      </c>
      <c r="B34" s="1" t="s">
        <v>35</v>
      </c>
      <c r="C34" s="1" t="s">
        <v>36</v>
      </c>
      <c r="D34" s="1" t="s">
        <v>96</v>
      </c>
      <c r="E34" s="2">
        <v>0.19027777777777777</v>
      </c>
      <c r="F34" s="1"/>
    </row>
    <row r="35" spans="1:6">
      <c r="A35" s="1" t="str">
        <f>"4"</f>
        <v>4</v>
      </c>
      <c r="B35" s="1" t="s">
        <v>12</v>
      </c>
      <c r="C35" s="1" t="s">
        <v>13</v>
      </c>
      <c r="D35" s="1" t="s">
        <v>90</v>
      </c>
      <c r="E35" s="2">
        <v>0.19652777777777777</v>
      </c>
      <c r="F35" s="1"/>
    </row>
    <row r="36" spans="1:6">
      <c r="A36" s="1" t="str">
        <f>"23"</f>
        <v>23</v>
      </c>
      <c r="B36" s="1" t="s">
        <v>45</v>
      </c>
      <c r="C36" s="1" t="s">
        <v>46</v>
      </c>
      <c r="D36" s="1" t="s">
        <v>92</v>
      </c>
      <c r="E36" s="2">
        <v>0.19791666666666666</v>
      </c>
      <c r="F36" s="1"/>
    </row>
    <row r="37" spans="1:6">
      <c r="A37" s="1" t="str">
        <f>"14"</f>
        <v>14</v>
      </c>
      <c r="B37" s="1" t="s">
        <v>29</v>
      </c>
      <c r="C37" s="1" t="s">
        <v>30</v>
      </c>
      <c r="D37" s="1" t="s">
        <v>95</v>
      </c>
      <c r="E37" s="2">
        <v>0.19999999999999998</v>
      </c>
      <c r="F37" s="1"/>
    </row>
    <row r="38" spans="1:6">
      <c r="A38" s="1" t="str">
        <f>"27"</f>
        <v>27</v>
      </c>
      <c r="B38" s="1" t="s">
        <v>53</v>
      </c>
      <c r="C38" s="1" t="s">
        <v>54</v>
      </c>
      <c r="D38" s="1" t="s">
        <v>98</v>
      </c>
      <c r="E38" s="2">
        <v>0.20902777777777778</v>
      </c>
      <c r="F38" s="1"/>
    </row>
    <row r="39" spans="1:6">
      <c r="A39" s="1" t="str">
        <f>"29"</f>
        <v>29</v>
      </c>
      <c r="B39" s="1" t="s">
        <v>57</v>
      </c>
      <c r="C39" s="1" t="s">
        <v>58</v>
      </c>
      <c r="D39" s="1" t="s">
        <v>102</v>
      </c>
      <c r="E39" s="2">
        <v>0.20902777777777778</v>
      </c>
      <c r="F39" s="1" t="s">
        <v>120</v>
      </c>
    </row>
    <row r="40" spans="1:6">
      <c r="A40" s="1" t="str">
        <f>"39"</f>
        <v>39</v>
      </c>
      <c r="B40" s="1" t="s">
        <v>76</v>
      </c>
      <c r="C40" s="1" t="s">
        <v>75</v>
      </c>
      <c r="D40" s="1" t="s">
        <v>91</v>
      </c>
      <c r="E40" s="2">
        <v>0.21527777777777779</v>
      </c>
      <c r="F40" s="1"/>
    </row>
    <row r="41" spans="1:6">
      <c r="A41" s="1" t="str">
        <f>"9"</f>
        <v>9</v>
      </c>
      <c r="B41" s="1" t="s">
        <v>21</v>
      </c>
      <c r="C41" s="1" t="s">
        <v>22</v>
      </c>
      <c r="D41" s="1" t="s">
        <v>93</v>
      </c>
      <c r="E41" s="2">
        <v>0.21666666666666667</v>
      </c>
      <c r="F41" s="1"/>
    </row>
    <row r="42" spans="1:6">
      <c r="A42" s="1" t="str">
        <f>"10"</f>
        <v>10</v>
      </c>
      <c r="B42" s="1" t="s">
        <v>23</v>
      </c>
      <c r="C42" s="1" t="s">
        <v>22</v>
      </c>
      <c r="D42" s="1" t="s">
        <v>96</v>
      </c>
      <c r="E42" s="2">
        <v>0.25625000000000003</v>
      </c>
      <c r="F42" s="1"/>
    </row>
    <row r="43" spans="1:6">
      <c r="A43" s="1" t="str">
        <f>"18"</f>
        <v>18</v>
      </c>
      <c r="B43" s="1" t="s">
        <v>37</v>
      </c>
      <c r="C43" s="1" t="s">
        <v>38</v>
      </c>
      <c r="D43" s="1" t="s">
        <v>92</v>
      </c>
      <c r="E43" s="2">
        <v>0.25625000000000003</v>
      </c>
      <c r="F43" s="1"/>
    </row>
    <row r="44" spans="1:6">
      <c r="A44" s="1" t="str">
        <f>"7"</f>
        <v>7</v>
      </c>
      <c r="B44" s="1" t="s">
        <v>18</v>
      </c>
      <c r="C44" s="1" t="s">
        <v>19</v>
      </c>
      <c r="D44" s="1" t="s">
        <v>94</v>
      </c>
      <c r="E44" s="1" t="s">
        <v>106</v>
      </c>
      <c r="F44" s="1"/>
    </row>
    <row r="45" spans="1:6">
      <c r="A45" s="1" t="str">
        <f>"19"</f>
        <v>19</v>
      </c>
      <c r="B45" s="1" t="s">
        <v>39</v>
      </c>
      <c r="C45" s="1" t="s">
        <v>40</v>
      </c>
      <c r="D45" s="1" t="s">
        <v>95</v>
      </c>
      <c r="E45" s="1" t="s">
        <v>107</v>
      </c>
      <c r="F45" s="1"/>
    </row>
    <row r="46" spans="1:6">
      <c r="A46" s="1" t="str">
        <f>"3"</f>
        <v>3</v>
      </c>
      <c r="B46" s="1" t="s">
        <v>11</v>
      </c>
      <c r="C46" s="1" t="s">
        <v>10</v>
      </c>
      <c r="D46" s="1" t="s">
        <v>92</v>
      </c>
      <c r="E46" s="1" t="s">
        <v>105</v>
      </c>
      <c r="F46" s="1"/>
    </row>
    <row r="47" spans="1:6">
      <c r="A47" s="1" t="str">
        <f>"25"</f>
        <v>25</v>
      </c>
      <c r="B47" s="1" t="s">
        <v>49</v>
      </c>
      <c r="C47" s="1" t="s">
        <v>50</v>
      </c>
      <c r="D47" s="1" t="s">
        <v>100</v>
      </c>
      <c r="E47" s="1" t="s">
        <v>105</v>
      </c>
      <c r="F47" s="1"/>
    </row>
    <row r="48" spans="1:6">
      <c r="A48" s="1" t="str">
        <f>"28"</f>
        <v>28</v>
      </c>
      <c r="B48" s="1" t="s">
        <v>55</v>
      </c>
      <c r="C48" s="1" t="s">
        <v>56</v>
      </c>
      <c r="D48" s="1" t="s">
        <v>98</v>
      </c>
      <c r="E48" s="1" t="s">
        <v>105</v>
      </c>
      <c r="F48" s="1"/>
    </row>
    <row r="49" spans="1:6">
      <c r="A49" s="1" t="str">
        <f>"40"</f>
        <v>40</v>
      </c>
      <c r="B49" s="1" t="s">
        <v>77</v>
      </c>
      <c r="C49" s="1" t="s">
        <v>78</v>
      </c>
      <c r="D49" s="1" t="s">
        <v>92</v>
      </c>
      <c r="E49" s="1" t="s">
        <v>105</v>
      </c>
      <c r="F49" s="1"/>
    </row>
    <row r="50" spans="1:6">
      <c r="A50" s="1" t="str">
        <f>"45"</f>
        <v>45</v>
      </c>
      <c r="B50" s="1" t="s">
        <v>87</v>
      </c>
      <c r="C50" s="1" t="s">
        <v>88</v>
      </c>
      <c r="D50" s="1" t="s">
        <v>103</v>
      </c>
      <c r="E50" s="1" t="s">
        <v>105</v>
      </c>
      <c r="F50" s="1"/>
    </row>
  </sheetData>
  <sortState ref="A6:F50">
    <sortCondition ref="E6"/>
  </sortState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DruridgeParticipants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Richardson</dc:creator>
  <cp:lastModifiedBy>TonyS</cp:lastModifiedBy>
  <cp:lastPrinted>2017-04-15T17:16:21Z</cp:lastPrinted>
  <dcterms:created xsi:type="dcterms:W3CDTF">2017-04-15T13:24:16Z</dcterms:created>
  <dcterms:modified xsi:type="dcterms:W3CDTF">2017-04-17T12:50:46Z</dcterms:modified>
</cp:coreProperties>
</file>