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" windowWidth="19875" windowHeight="7725"/>
  </bookViews>
  <sheets>
    <sheet name="Participantsww4" sheetId="1" r:id="rId1"/>
  </sheets>
  <calcPr calcId="145621"/>
</workbook>
</file>

<file path=xl/calcChain.xml><?xml version="1.0" encoding="utf-8"?>
<calcChain xmlns="http://schemas.openxmlformats.org/spreadsheetml/2006/main">
  <c r="A7" i="1" l="1"/>
  <c r="E7" i="1"/>
  <c r="A8" i="1"/>
  <c r="E8" i="1"/>
  <c r="A9" i="1"/>
  <c r="A10" i="1"/>
  <c r="E10" i="1"/>
  <c r="A11" i="1"/>
  <c r="A12" i="1"/>
  <c r="A13" i="1"/>
  <c r="A14" i="1"/>
  <c r="E14" i="1"/>
  <c r="A15" i="1"/>
  <c r="A16" i="1"/>
  <c r="E16" i="1"/>
  <c r="A17" i="1"/>
  <c r="E17" i="1"/>
  <c r="A18" i="1"/>
  <c r="E18" i="1"/>
  <c r="A19" i="1"/>
  <c r="A20" i="1"/>
  <c r="E20" i="1"/>
  <c r="A21" i="1"/>
  <c r="A22" i="1"/>
  <c r="A23" i="1"/>
  <c r="A24" i="1"/>
  <c r="A25" i="1"/>
  <c r="A26" i="1"/>
  <c r="A27" i="1"/>
  <c r="A28" i="1"/>
  <c r="A29" i="1"/>
  <c r="E29" i="1"/>
  <c r="A30" i="1"/>
  <c r="E30" i="1"/>
  <c r="A31" i="1"/>
  <c r="A32" i="1"/>
  <c r="E32" i="1"/>
  <c r="A33" i="1"/>
  <c r="A34" i="1"/>
  <c r="E34" i="1"/>
  <c r="A35" i="1"/>
  <c r="A36" i="1"/>
  <c r="A37" i="1"/>
  <c r="E37" i="1"/>
  <c r="A38" i="1"/>
  <c r="E38" i="1"/>
  <c r="A39" i="1"/>
  <c r="A40" i="1"/>
  <c r="A41" i="1"/>
  <c r="E41" i="1"/>
  <c r="A42" i="1"/>
  <c r="A43" i="1"/>
  <c r="A44" i="1"/>
  <c r="E44" i="1"/>
  <c r="A45" i="1"/>
  <c r="E45" i="1"/>
  <c r="A46" i="1"/>
  <c r="A47" i="1"/>
  <c r="E47" i="1"/>
  <c r="A48" i="1"/>
  <c r="A49" i="1"/>
  <c r="A50" i="1"/>
  <c r="A51" i="1"/>
  <c r="A52" i="1"/>
  <c r="E52" i="1"/>
  <c r="A53" i="1"/>
  <c r="A54" i="1"/>
  <c r="A55" i="1"/>
  <c r="E55" i="1"/>
  <c r="A56" i="1"/>
  <c r="A57" i="1"/>
  <c r="E57" i="1"/>
  <c r="A58" i="1"/>
  <c r="A59" i="1"/>
  <c r="E59" i="1"/>
  <c r="A60" i="1"/>
  <c r="E60" i="1"/>
  <c r="A61" i="1"/>
  <c r="A62" i="1"/>
  <c r="E62" i="1"/>
  <c r="A63" i="1"/>
  <c r="A64" i="1"/>
  <c r="E64" i="1"/>
  <c r="A65" i="1"/>
  <c r="A66" i="1"/>
  <c r="E66" i="1"/>
  <c r="A67" i="1"/>
  <c r="A68" i="1"/>
  <c r="A69" i="1"/>
  <c r="E69" i="1"/>
</calcChain>
</file>

<file path=xl/sharedStrings.xml><?xml version="1.0" encoding="utf-8"?>
<sst xmlns="http://schemas.openxmlformats.org/spreadsheetml/2006/main" count="138" uniqueCount="124">
  <si>
    <t>Date: 05/02/2017</t>
  </si>
  <si>
    <t>Winter Wonder 4 2017</t>
  </si>
  <si>
    <t>Running | Marathon</t>
  </si>
  <si>
    <t>Bib</t>
  </si>
  <si>
    <t>Last name</t>
  </si>
  <si>
    <t>First name</t>
  </si>
  <si>
    <t>Lonsdale</t>
  </si>
  <si>
    <t>Adele</t>
  </si>
  <si>
    <t>Wynarczyk</t>
  </si>
  <si>
    <t>Alison</t>
  </si>
  <si>
    <t>Miller</t>
  </si>
  <si>
    <t>Allyson</t>
  </si>
  <si>
    <t>Bristow</t>
  </si>
  <si>
    <t>Andrew</t>
  </si>
  <si>
    <t>Dick</t>
  </si>
  <si>
    <t>Wood</t>
  </si>
  <si>
    <t>Snowball</t>
  </si>
  <si>
    <t>Chris</t>
  </si>
  <si>
    <t>Claire</t>
  </si>
  <si>
    <t>Franks</t>
  </si>
  <si>
    <t>Conrad</t>
  </si>
  <si>
    <t>Atwell</t>
  </si>
  <si>
    <t>Cris</t>
  </si>
  <si>
    <t>Lough</t>
  </si>
  <si>
    <t>Darren</t>
  </si>
  <si>
    <t>Cremins</t>
  </si>
  <si>
    <t>David</t>
  </si>
  <si>
    <t>Sawyer</t>
  </si>
  <si>
    <t>Davina</t>
  </si>
  <si>
    <t>Baines</t>
  </si>
  <si>
    <t>Diane</t>
  </si>
  <si>
    <t>Collins</t>
  </si>
  <si>
    <t>Georgia</t>
  </si>
  <si>
    <t>Addison</t>
  </si>
  <si>
    <t>Graeme</t>
  </si>
  <si>
    <t>Jackson</t>
  </si>
  <si>
    <t>Graham</t>
  </si>
  <si>
    <t>Ian</t>
  </si>
  <si>
    <t>Richardson</t>
  </si>
  <si>
    <t>Hodgson</t>
  </si>
  <si>
    <t>Innes</t>
  </si>
  <si>
    <t>Danby</t>
  </si>
  <si>
    <t>Joanne</t>
  </si>
  <si>
    <t>Levison</t>
  </si>
  <si>
    <t>John</t>
  </si>
  <si>
    <t>Evans</t>
  </si>
  <si>
    <t>Jon</t>
  </si>
  <si>
    <t>Porter</t>
  </si>
  <si>
    <t>Judith</t>
  </si>
  <si>
    <t>Dumpleton</t>
  </si>
  <si>
    <t>Julie</t>
  </si>
  <si>
    <t>Mccormick</t>
  </si>
  <si>
    <t>Kirsteen</t>
  </si>
  <si>
    <t>Grundy</t>
  </si>
  <si>
    <t>Laura</t>
  </si>
  <si>
    <t>Ford</t>
  </si>
  <si>
    <t>Lee</t>
  </si>
  <si>
    <t>Cairney</t>
  </si>
  <si>
    <t>Les</t>
  </si>
  <si>
    <t>Coles</t>
  </si>
  <si>
    <t>Louis</t>
  </si>
  <si>
    <t>Ellman</t>
  </si>
  <si>
    <t>Lucia</t>
  </si>
  <si>
    <t>Martin</t>
  </si>
  <si>
    <t>Mary</t>
  </si>
  <si>
    <t>Horan</t>
  </si>
  <si>
    <t>Melanie</t>
  </si>
  <si>
    <t>Moran</t>
  </si>
  <si>
    <t>Michele</t>
  </si>
  <si>
    <t>Castro</t>
  </si>
  <si>
    <t>Michelle</t>
  </si>
  <si>
    <t>Donnelly</t>
  </si>
  <si>
    <t>Gill</t>
  </si>
  <si>
    <t>Mike</t>
  </si>
  <si>
    <t>Hall</t>
  </si>
  <si>
    <t>Nicola</t>
  </si>
  <si>
    <t>Jensen</t>
  </si>
  <si>
    <t>Nina</t>
  </si>
  <si>
    <t>Al-Naimi</t>
  </si>
  <si>
    <t>Omar</t>
  </si>
  <si>
    <t>Conroy</t>
  </si>
  <si>
    <t>Peter</t>
  </si>
  <si>
    <t>Heys</t>
  </si>
  <si>
    <t>Phil</t>
  </si>
  <si>
    <t>Ball</t>
  </si>
  <si>
    <t>Rachel</t>
  </si>
  <si>
    <t>Grant</t>
  </si>
  <si>
    <t>Flanagan</t>
  </si>
  <si>
    <t>Ray</t>
  </si>
  <si>
    <t>Chaston</t>
  </si>
  <si>
    <t>Ria</t>
  </si>
  <si>
    <t>Johnson</t>
  </si>
  <si>
    <t>Richard</t>
  </si>
  <si>
    <t>Raw</t>
  </si>
  <si>
    <t>Hiller</t>
  </si>
  <si>
    <t>Rob</t>
  </si>
  <si>
    <t>Gratton</t>
  </si>
  <si>
    <t>Robert</t>
  </si>
  <si>
    <t>Hawkswood</t>
  </si>
  <si>
    <t>Rose</t>
  </si>
  <si>
    <t>McKee</t>
  </si>
  <si>
    <t>Sharon</t>
  </si>
  <si>
    <t>Young</t>
  </si>
  <si>
    <t>Shona</t>
  </si>
  <si>
    <t>Simon</t>
  </si>
  <si>
    <t>Storey</t>
  </si>
  <si>
    <t>Allen</t>
  </si>
  <si>
    <t>Stephen</t>
  </si>
  <si>
    <t>Eggleston</t>
  </si>
  <si>
    <t>Stuart</t>
  </si>
  <si>
    <t>Tait</t>
  </si>
  <si>
    <t>Suzanne</t>
  </si>
  <si>
    <t>Rzhanova</t>
  </si>
  <si>
    <t>Tanya</t>
  </si>
  <si>
    <t>Dunn</t>
  </si>
  <si>
    <t>Tony</t>
  </si>
  <si>
    <t>Kennedy</t>
  </si>
  <si>
    <t>Vicki</t>
  </si>
  <si>
    <t>Langler Watts</t>
  </si>
  <si>
    <t>Warren</t>
  </si>
  <si>
    <t>Laps completed</t>
  </si>
  <si>
    <t>Time</t>
  </si>
  <si>
    <t>Marathon Time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</si>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</sst>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20" fontId="0" fillId="0" borderId="10" xfId="0" applyNumberFormat="1" applyBorder="1"/>
    <xf numFmtId="21" fontId="0" fillId="0" borderId="10" xfId="0" applyNumberFormat="1" applyBorder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9"/>
  <sheetViews>
    <sheetView tabSelected="1" topLeftCell="A46" workbookViewId="0">
      <selection activeCell="D32" sqref="D32"/>
    </sheetView>
  </sheetViews>
  <sheetFormatPr defaultRowHeight="15" x14ac:dyDescent="0.25"/>
  <cols>
    <col min="1" max="1" width="5.42578125" customWidth="1"/>
    <col min="2" max="2" width="9.85546875" customWidth="1"/>
    <col min="4" max="4" width="15.5703125" customWidth="1"/>
    <col min="5" max="5" width="14.140625" customWidth="1"/>
    <col min="6" max="6" width="15.42578125" customWidth="1"/>
  </cols>
  <sheetData>
    <row r="2" spans="1:6" x14ac:dyDescent="0.25">
      <c r="A2" t="s">
        <v>0</v>
      </c>
    </row>
    <row r="3" spans="1:6" x14ac:dyDescent="0.25">
      <c r="A3" t="s">
        <v>1</v>
      </c>
    </row>
    <row r="4" spans="1:6" x14ac:dyDescent="0.25">
      <c r="A4" t="s">
        <v>2</v>
      </c>
    </row>
    <row r="6" spans="1:6" x14ac:dyDescent="0.25">
      <c r="A6" s="1" t="s">
        <v>3</v>
      </c>
      <c r="B6" s="1" t="s">
        <v>4</v>
      </c>
      <c r="C6" s="1" t="s">
        <v>5</v>
      </c>
      <c r="D6" s="1" t="s">
        <v>120</v>
      </c>
      <c r="E6" s="1" t="s">
        <v>121</v>
      </c>
      <c r="F6" s="1" t="s">
        <v>122</v>
      </c>
    </row>
    <row r="7" spans="1:6" x14ac:dyDescent="0.25">
      <c r="A7" s="1" t="str">
        <f>"138"</f>
        <v>138</v>
      </c>
      <c r="B7" s="1" t="s">
        <v>6</v>
      </c>
      <c r="C7" s="1" t="s">
        <v>7</v>
      </c>
      <c r="D7" s="1">
        <v>7</v>
      </c>
      <c r="E7" s="1" t="str">
        <f>""</f>
        <v/>
      </c>
      <c r="F7" s="2">
        <v>0.19097222222222221</v>
      </c>
    </row>
    <row r="8" spans="1:6" x14ac:dyDescent="0.25">
      <c r="A8" s="1" t="str">
        <f>"139"</f>
        <v>139</v>
      </c>
      <c r="B8" s="1" t="s">
        <v>8</v>
      </c>
      <c r="C8" s="1" t="s">
        <v>9</v>
      </c>
      <c r="D8" s="1">
        <v>1</v>
      </c>
      <c r="E8" s="1" t="str">
        <f>""</f>
        <v/>
      </c>
      <c r="F8" s="1"/>
    </row>
    <row r="9" spans="1:6" x14ac:dyDescent="0.25">
      <c r="A9" s="1" t="str">
        <f>"140"</f>
        <v>140</v>
      </c>
      <c r="B9" s="1" t="s">
        <v>10</v>
      </c>
      <c r="C9" s="1" t="s">
        <v>11</v>
      </c>
      <c r="D9" s="1">
        <v>5</v>
      </c>
      <c r="E9" s="2">
        <v>0.21528935185185186</v>
      </c>
      <c r="F9" s="1"/>
    </row>
    <row r="10" spans="1:6" x14ac:dyDescent="0.25">
      <c r="A10" s="1" t="str">
        <f>"141"</f>
        <v>141</v>
      </c>
      <c r="B10" s="1" t="s">
        <v>12</v>
      </c>
      <c r="C10" s="1" t="s">
        <v>13</v>
      </c>
      <c r="D10" s="1">
        <v>7</v>
      </c>
      <c r="E10" s="1" t="str">
        <f>""</f>
        <v/>
      </c>
      <c r="F10" s="3">
        <v>0.15747685185185187</v>
      </c>
    </row>
    <row r="11" spans="1:6" x14ac:dyDescent="0.25">
      <c r="A11" s="1" t="str">
        <f>"142"</f>
        <v>142</v>
      </c>
      <c r="B11" s="1" t="s">
        <v>14</v>
      </c>
      <c r="C11" s="1" t="s">
        <v>13</v>
      </c>
      <c r="D11" s="1">
        <v>7</v>
      </c>
      <c r="E11" s="2">
        <v>0.17152777777777775</v>
      </c>
      <c r="F11" s="1"/>
    </row>
    <row r="12" spans="1:6" x14ac:dyDescent="0.25">
      <c r="A12" s="1" t="str">
        <f>"143"</f>
        <v>143</v>
      </c>
      <c r="B12" s="1" t="s">
        <v>15</v>
      </c>
      <c r="C12" s="1" t="s">
        <v>13</v>
      </c>
      <c r="D12" s="1">
        <v>4</v>
      </c>
      <c r="E12" s="3">
        <v>0.10328703703703705</v>
      </c>
      <c r="F12" s="1"/>
    </row>
    <row r="13" spans="1:6" x14ac:dyDescent="0.25">
      <c r="A13" s="1" t="str">
        <f>"144"</f>
        <v>144</v>
      </c>
      <c r="B13" s="1" t="s">
        <v>16</v>
      </c>
      <c r="C13" s="1" t="s">
        <v>17</v>
      </c>
      <c r="D13" s="1">
        <v>5</v>
      </c>
      <c r="E13" s="3">
        <v>0.10910879629629629</v>
      </c>
      <c r="F13" s="1"/>
    </row>
    <row r="14" spans="1:6" x14ac:dyDescent="0.25">
      <c r="A14" s="1" t="str">
        <f>"145"</f>
        <v>145</v>
      </c>
      <c r="B14" s="1" t="s">
        <v>8</v>
      </c>
      <c r="C14" s="1" t="s">
        <v>18</v>
      </c>
      <c r="D14" s="1">
        <v>3</v>
      </c>
      <c r="E14" s="1" t="str">
        <f>""</f>
        <v/>
      </c>
      <c r="F14" s="1"/>
    </row>
    <row r="15" spans="1:6" x14ac:dyDescent="0.25">
      <c r="A15" s="1" t="str">
        <f>"146"</f>
        <v>146</v>
      </c>
      <c r="B15" s="1" t="s">
        <v>19</v>
      </c>
      <c r="C15" s="1" t="s">
        <v>20</v>
      </c>
      <c r="D15" s="1">
        <v>5</v>
      </c>
      <c r="E15" s="3">
        <v>8.6064814814814816E-2</v>
      </c>
      <c r="F15" s="1"/>
    </row>
    <row r="16" spans="1:6" x14ac:dyDescent="0.25">
      <c r="A16" s="1" t="str">
        <f>"147"</f>
        <v>147</v>
      </c>
      <c r="B16" s="1" t="s">
        <v>21</v>
      </c>
      <c r="C16" s="1" t="s">
        <v>22</v>
      </c>
      <c r="D16" s="1">
        <v>7</v>
      </c>
      <c r="E16" s="1" t="str">
        <f>""</f>
        <v/>
      </c>
      <c r="F16" s="3">
        <v>0.17530092592592594</v>
      </c>
    </row>
    <row r="17" spans="1:6" x14ac:dyDescent="0.25">
      <c r="A17" s="1" t="str">
        <f>"148"</f>
        <v>148</v>
      </c>
      <c r="B17" s="1" t="s">
        <v>23</v>
      </c>
      <c r="C17" s="1" t="s">
        <v>24</v>
      </c>
      <c r="D17" s="1">
        <v>7</v>
      </c>
      <c r="E17" s="1" t="str">
        <f>""</f>
        <v/>
      </c>
      <c r="F17" s="3">
        <v>0.14709490740740741</v>
      </c>
    </row>
    <row r="18" spans="1:6" x14ac:dyDescent="0.25">
      <c r="A18" s="1" t="str">
        <f>"149"</f>
        <v>149</v>
      </c>
      <c r="B18" s="1" t="s">
        <v>25</v>
      </c>
      <c r="C18" s="1" t="s">
        <v>26</v>
      </c>
      <c r="D18" s="1">
        <v>7</v>
      </c>
      <c r="E18" s="1" t="str">
        <f>""</f>
        <v/>
      </c>
      <c r="F18" s="3">
        <v>0.16098379629629631</v>
      </c>
    </row>
    <row r="19" spans="1:6" x14ac:dyDescent="0.25">
      <c r="A19" s="1" t="str">
        <f>"150"</f>
        <v>150</v>
      </c>
      <c r="B19" s="1" t="s">
        <v>27</v>
      </c>
      <c r="C19" s="1" t="s">
        <v>26</v>
      </c>
      <c r="D19" s="1">
        <v>4</v>
      </c>
      <c r="E19" s="3">
        <v>0.13127314814814814</v>
      </c>
      <c r="F19" s="1"/>
    </row>
    <row r="20" spans="1:6" x14ac:dyDescent="0.25">
      <c r="A20" s="1" t="str">
        <f>"151"</f>
        <v>151</v>
      </c>
      <c r="B20" s="1" t="s">
        <v>6</v>
      </c>
      <c r="C20" s="1" t="s">
        <v>28</v>
      </c>
      <c r="D20" s="1">
        <v>7</v>
      </c>
      <c r="E20" s="1" t="str">
        <f>""</f>
        <v/>
      </c>
      <c r="F20" s="2">
        <v>0.19097222222222221</v>
      </c>
    </row>
    <row r="21" spans="1:6" x14ac:dyDescent="0.25">
      <c r="A21" s="1" t="str">
        <f>"152"</f>
        <v>152</v>
      </c>
      <c r="B21" s="1" t="s">
        <v>29</v>
      </c>
      <c r="C21" s="1" t="s">
        <v>30</v>
      </c>
      <c r="D21" s="1">
        <v>4</v>
      </c>
      <c r="E21" s="3">
        <v>9.854166666666668E-2</v>
      </c>
      <c r="F21" s="1"/>
    </row>
    <row r="22" spans="1:6" x14ac:dyDescent="0.25">
      <c r="A22" s="1" t="str">
        <f>"153"</f>
        <v>153</v>
      </c>
      <c r="B22" s="1" t="s">
        <v>31</v>
      </c>
      <c r="C22" s="1" t="s">
        <v>32</v>
      </c>
      <c r="D22" s="1">
        <v>4</v>
      </c>
      <c r="E22" s="3">
        <v>0.10548611111111111</v>
      </c>
      <c r="F22" s="1"/>
    </row>
    <row r="23" spans="1:6" x14ac:dyDescent="0.25">
      <c r="A23" s="1" t="str">
        <f>"154"</f>
        <v>154</v>
      </c>
      <c r="B23" s="1" t="s">
        <v>33</v>
      </c>
      <c r="C23" s="1" t="s">
        <v>34</v>
      </c>
      <c r="D23" s="1">
        <v>4</v>
      </c>
      <c r="E23" s="1"/>
      <c r="F23" s="4">
        <v>7.6111111111111115E-2</v>
      </c>
    </row>
    <row r="24" spans="1:6" x14ac:dyDescent="0.25">
      <c r="A24" s="1" t="str">
        <f>"155"</f>
        <v>155</v>
      </c>
      <c r="B24" s="1" t="s">
        <v>35</v>
      </c>
      <c r="C24" s="1" t="s">
        <v>36</v>
      </c>
      <c r="D24" s="1">
        <v>8</v>
      </c>
      <c r="E24" s="3">
        <v>0.24706018518518516</v>
      </c>
      <c r="F24" s="2">
        <v>0.21666666666666667</v>
      </c>
    </row>
    <row r="25" spans="1:6" x14ac:dyDescent="0.25">
      <c r="A25" s="1" t="str">
        <f>"156"</f>
        <v>156</v>
      </c>
      <c r="B25" s="1" t="s">
        <v>10</v>
      </c>
      <c r="C25" s="1" t="s">
        <v>37</v>
      </c>
      <c r="D25" s="1">
        <v>5</v>
      </c>
      <c r="E25" s="3">
        <v>0.18439814814814814</v>
      </c>
      <c r="F25" s="1"/>
    </row>
    <row r="26" spans="1:6" x14ac:dyDescent="0.25">
      <c r="A26" s="1" t="str">
        <f>"157"</f>
        <v>157</v>
      </c>
      <c r="B26" s="1" t="s">
        <v>38</v>
      </c>
      <c r="C26" s="1" t="s">
        <v>37</v>
      </c>
      <c r="D26" s="1">
        <v>9</v>
      </c>
      <c r="E26" s="2">
        <v>0.20138888888888887</v>
      </c>
      <c r="F26" s="2">
        <v>0.15623842592592593</v>
      </c>
    </row>
    <row r="27" spans="1:6" x14ac:dyDescent="0.25">
      <c r="A27" s="1" t="str">
        <f>"158"</f>
        <v>158</v>
      </c>
      <c r="B27" s="1" t="s">
        <v>39</v>
      </c>
      <c r="C27" s="1" t="s">
        <v>40</v>
      </c>
      <c r="D27" s="1">
        <v>5</v>
      </c>
      <c r="E27" s="3">
        <v>0.11131944444444446</v>
      </c>
      <c r="F27" s="1"/>
    </row>
    <row r="28" spans="1:6" x14ac:dyDescent="0.25">
      <c r="A28" s="1" t="str">
        <f>"159"</f>
        <v>159</v>
      </c>
      <c r="B28" s="1" t="s">
        <v>41</v>
      </c>
      <c r="C28" s="1" t="s">
        <v>42</v>
      </c>
      <c r="D28" s="1">
        <v>4</v>
      </c>
      <c r="E28" s="3">
        <v>0.11390046296296297</v>
      </c>
      <c r="F28" s="1"/>
    </row>
    <row r="29" spans="1:6" x14ac:dyDescent="0.25">
      <c r="A29" s="1" t="str">
        <f>"160"</f>
        <v>160</v>
      </c>
      <c r="B29" s="1" t="s">
        <v>43</v>
      </c>
      <c r="C29" s="1" t="s">
        <v>44</v>
      </c>
      <c r="D29" s="1" t="s">
        <v>123</v>
      </c>
      <c r="E29" s="1" t="str">
        <f>""</f>
        <v/>
      </c>
      <c r="F29" s="1"/>
    </row>
    <row r="30" spans="1:6" x14ac:dyDescent="0.25">
      <c r="A30" s="1" t="str">
        <f>"161"</f>
        <v>161</v>
      </c>
      <c r="B30" s="1" t="s">
        <v>45</v>
      </c>
      <c r="C30" s="1" t="s">
        <v>46</v>
      </c>
      <c r="D30" s="1">
        <v>7</v>
      </c>
      <c r="E30" s="1" t="str">
        <f>""</f>
        <v/>
      </c>
      <c r="F30" s="3">
        <v>0.15167824074074074</v>
      </c>
    </row>
    <row r="31" spans="1:6" x14ac:dyDescent="0.25">
      <c r="A31" s="1" t="str">
        <f>"162"</f>
        <v>162</v>
      </c>
      <c r="B31" s="1" t="s">
        <v>47</v>
      </c>
      <c r="C31" s="1" t="s">
        <v>48</v>
      </c>
      <c r="D31" s="1">
        <v>4</v>
      </c>
      <c r="E31" s="3">
        <v>0.11628472222222223</v>
      </c>
      <c r="F31" s="1"/>
    </row>
    <row r="32" spans="1:6" x14ac:dyDescent="0.25">
      <c r="A32" s="1" t="str">
        <f>"163"</f>
        <v>163</v>
      </c>
      <c r="B32" s="1" t="s">
        <v>49</v>
      </c>
      <c r="C32" s="1" t="s">
        <v>50</v>
      </c>
      <c r="D32" s="1">
        <v>8</v>
      </c>
      <c r="E32" s="1" t="str">
        <f>""</f>
        <v/>
      </c>
      <c r="F32" s="3">
        <v>0.22483796296296296</v>
      </c>
    </row>
    <row r="33" spans="1:6" x14ac:dyDescent="0.25">
      <c r="A33" s="1" t="str">
        <f>"164"</f>
        <v>164</v>
      </c>
      <c r="B33" s="1" t="s">
        <v>51</v>
      </c>
      <c r="C33" s="1" t="s">
        <v>52</v>
      </c>
      <c r="D33" s="1">
        <v>4</v>
      </c>
      <c r="E33" s="3">
        <v>0.14524305555555556</v>
      </c>
      <c r="F33" s="1"/>
    </row>
    <row r="34" spans="1:6" x14ac:dyDescent="0.25">
      <c r="A34" s="1" t="str">
        <f>"165"</f>
        <v>165</v>
      </c>
      <c r="B34" s="1" t="s">
        <v>53</v>
      </c>
      <c r="C34" s="1" t="s">
        <v>54</v>
      </c>
      <c r="D34" s="1">
        <v>5</v>
      </c>
      <c r="E34" s="1" t="str">
        <f>""</f>
        <v/>
      </c>
      <c r="F34" s="1"/>
    </row>
    <row r="35" spans="1:6" x14ac:dyDescent="0.25">
      <c r="A35" s="1" t="str">
        <f>"166"</f>
        <v>166</v>
      </c>
      <c r="B35" s="1" t="s">
        <v>55</v>
      </c>
      <c r="C35" s="1" t="s">
        <v>56</v>
      </c>
      <c r="D35" s="1">
        <v>3</v>
      </c>
      <c r="E35" s="3">
        <v>7.9884259259259252E-2</v>
      </c>
      <c r="F35" s="1"/>
    </row>
    <row r="36" spans="1:6" x14ac:dyDescent="0.25">
      <c r="A36" s="1" t="str">
        <f>"167"</f>
        <v>167</v>
      </c>
      <c r="B36" s="1" t="s">
        <v>57</v>
      </c>
      <c r="C36" s="1" t="s">
        <v>58</v>
      </c>
      <c r="D36" s="1">
        <v>7</v>
      </c>
      <c r="E36" s="1"/>
      <c r="F36" s="3">
        <v>0.15849537037037037</v>
      </c>
    </row>
    <row r="37" spans="1:6" x14ac:dyDescent="0.25">
      <c r="A37" s="1" t="str">
        <f>"168"</f>
        <v>168</v>
      </c>
      <c r="B37" s="1" t="s">
        <v>59</v>
      </c>
      <c r="C37" s="1" t="s">
        <v>60</v>
      </c>
      <c r="D37" s="1">
        <v>7</v>
      </c>
      <c r="E37" s="1" t="str">
        <f>""</f>
        <v/>
      </c>
      <c r="F37" s="3">
        <v>0.14859953703703704</v>
      </c>
    </row>
    <row r="38" spans="1:6" x14ac:dyDescent="0.25">
      <c r="A38" s="1" t="str">
        <f>"169"</f>
        <v>169</v>
      </c>
      <c r="B38" s="1" t="s">
        <v>61</v>
      </c>
      <c r="C38" s="1" t="s">
        <v>62</v>
      </c>
      <c r="D38" s="1">
        <v>7</v>
      </c>
      <c r="E38" s="1" t="str">
        <f>""</f>
        <v/>
      </c>
      <c r="F38" s="3">
        <v>0.2203009259259259</v>
      </c>
    </row>
    <row r="39" spans="1:6" x14ac:dyDescent="0.25">
      <c r="A39" s="1" t="str">
        <f>"170"</f>
        <v>170</v>
      </c>
      <c r="B39" s="1" t="s">
        <v>63</v>
      </c>
      <c r="C39" s="1" t="s">
        <v>64</v>
      </c>
      <c r="D39" s="1">
        <v>6</v>
      </c>
      <c r="E39" s="3">
        <v>0.16829861111111111</v>
      </c>
      <c r="F39" s="1"/>
    </row>
    <row r="40" spans="1:6" x14ac:dyDescent="0.25">
      <c r="A40" s="1" t="str">
        <f>"171"</f>
        <v>171</v>
      </c>
      <c r="B40" s="1" t="s">
        <v>65</v>
      </c>
      <c r="C40" s="1" t="s">
        <v>66</v>
      </c>
      <c r="D40" s="1">
        <v>9</v>
      </c>
      <c r="E40" s="2">
        <v>0.22430555555555556</v>
      </c>
      <c r="F40" s="2">
        <v>0.16800925925925925</v>
      </c>
    </row>
    <row r="41" spans="1:6" x14ac:dyDescent="0.25">
      <c r="A41" s="1" t="str">
        <f>"172"</f>
        <v>172</v>
      </c>
      <c r="B41" s="1" t="s">
        <v>67</v>
      </c>
      <c r="C41" s="1" t="s">
        <v>68</v>
      </c>
      <c r="D41" s="1">
        <v>7</v>
      </c>
      <c r="E41" s="1" t="str">
        <f>""</f>
        <v/>
      </c>
      <c r="F41" s="1">
        <v>5</v>
      </c>
    </row>
    <row r="42" spans="1:6" x14ac:dyDescent="0.25">
      <c r="A42" s="1" t="str">
        <f>"173"</f>
        <v>173</v>
      </c>
      <c r="B42" s="1" t="s">
        <v>69</v>
      </c>
      <c r="C42" s="1" t="s">
        <v>70</v>
      </c>
      <c r="D42" s="1">
        <v>5</v>
      </c>
      <c r="E42" s="3">
        <v>0.19715277777777776</v>
      </c>
      <c r="F42" s="1"/>
    </row>
    <row r="43" spans="1:6" x14ac:dyDescent="0.25">
      <c r="A43" s="1" t="str">
        <f>"174"</f>
        <v>174</v>
      </c>
      <c r="B43" s="1" t="s">
        <v>71</v>
      </c>
      <c r="C43" s="1" t="s">
        <v>70</v>
      </c>
      <c r="D43" s="1">
        <v>5</v>
      </c>
      <c r="E43" s="3">
        <v>0.22084490740740739</v>
      </c>
      <c r="F43" s="1"/>
    </row>
    <row r="44" spans="1:6" x14ac:dyDescent="0.25">
      <c r="A44" s="1" t="str">
        <f>"175"</f>
        <v>175</v>
      </c>
      <c r="B44" s="1" t="s">
        <v>72</v>
      </c>
      <c r="C44" s="1" t="s">
        <v>73</v>
      </c>
      <c r="D44" s="1">
        <v>7</v>
      </c>
      <c r="E44" s="1" t="str">
        <f>""</f>
        <v/>
      </c>
      <c r="F44" s="2">
        <v>0.19210648148148146</v>
      </c>
    </row>
    <row r="45" spans="1:6" x14ac:dyDescent="0.25">
      <c r="A45" s="1" t="str">
        <f>"176"</f>
        <v>176</v>
      </c>
      <c r="B45" s="1" t="s">
        <v>74</v>
      </c>
      <c r="C45" s="1" t="s">
        <v>75</v>
      </c>
      <c r="D45" s="1" t="s">
        <v>123</v>
      </c>
      <c r="E45" s="1" t="str">
        <f>""</f>
        <v/>
      </c>
      <c r="F45" s="1"/>
    </row>
    <row r="46" spans="1:6" x14ac:dyDescent="0.25">
      <c r="A46" s="1" t="str">
        <f>"177"</f>
        <v>177</v>
      </c>
      <c r="B46" s="1" t="s">
        <v>76</v>
      </c>
      <c r="C46" s="1" t="s">
        <v>77</v>
      </c>
      <c r="D46" s="1">
        <v>8</v>
      </c>
      <c r="E46" s="3">
        <v>0.22483796296296296</v>
      </c>
      <c r="F46" s="3"/>
    </row>
    <row r="47" spans="1:6" x14ac:dyDescent="0.25">
      <c r="A47" s="1" t="str">
        <f>"178"</f>
        <v>178</v>
      </c>
      <c r="B47" s="1" t="s">
        <v>78</v>
      </c>
      <c r="C47" s="1" t="s">
        <v>79</v>
      </c>
      <c r="D47" s="1">
        <v>7</v>
      </c>
      <c r="E47" s="1" t="str">
        <f>""</f>
        <v/>
      </c>
      <c r="F47" s="3">
        <v>0.16138888888888889</v>
      </c>
    </row>
    <row r="48" spans="1:6" x14ac:dyDescent="0.25">
      <c r="A48" s="1" t="str">
        <f>"179"</f>
        <v>179</v>
      </c>
      <c r="B48" s="1" t="s">
        <v>80</v>
      </c>
      <c r="C48" s="1" t="s">
        <v>81</v>
      </c>
      <c r="D48" s="1">
        <v>9</v>
      </c>
      <c r="E48" s="3">
        <v>0.23478009259259258</v>
      </c>
      <c r="F48" s="2">
        <v>0.16085648148148149</v>
      </c>
    </row>
    <row r="49" spans="1:6" x14ac:dyDescent="0.25">
      <c r="A49" s="1" t="str">
        <f>"180"</f>
        <v>180</v>
      </c>
      <c r="B49" s="1" t="s">
        <v>82</v>
      </c>
      <c r="C49" s="1" t="s">
        <v>83</v>
      </c>
      <c r="D49" s="1">
        <v>5</v>
      </c>
      <c r="E49" s="3">
        <v>0.11991898148148149</v>
      </c>
      <c r="F49" s="1"/>
    </row>
    <row r="50" spans="1:6" x14ac:dyDescent="0.25">
      <c r="A50" s="1" t="str">
        <f>"181"</f>
        <v>181</v>
      </c>
      <c r="B50" s="1" t="s">
        <v>84</v>
      </c>
      <c r="C50" s="1" t="s">
        <v>85</v>
      </c>
      <c r="D50" s="1">
        <v>4</v>
      </c>
      <c r="E50" s="3">
        <v>8.5439814814814816E-2</v>
      </c>
      <c r="F50" s="1"/>
    </row>
    <row r="51" spans="1:6" x14ac:dyDescent="0.25">
      <c r="A51" s="1" t="str">
        <f>"182"</f>
        <v>182</v>
      </c>
      <c r="B51" s="1" t="s">
        <v>86</v>
      </c>
      <c r="C51" s="1" t="s">
        <v>85</v>
      </c>
      <c r="D51" s="1">
        <v>3.5</v>
      </c>
      <c r="E51" s="3">
        <v>8.0289351851851862E-2</v>
      </c>
      <c r="F51" s="1"/>
    </row>
    <row r="52" spans="1:6" x14ac:dyDescent="0.25">
      <c r="A52" s="1" t="str">
        <f>"183"</f>
        <v>183</v>
      </c>
      <c r="B52" s="1" t="s">
        <v>87</v>
      </c>
      <c r="C52" s="1" t="s">
        <v>88</v>
      </c>
      <c r="D52" s="1">
        <v>7</v>
      </c>
      <c r="E52" s="1" t="str">
        <f>""</f>
        <v/>
      </c>
      <c r="F52" s="1"/>
    </row>
    <row r="53" spans="1:6" x14ac:dyDescent="0.25">
      <c r="A53" s="1" t="str">
        <f>"184"</f>
        <v>184</v>
      </c>
      <c r="B53" s="1" t="s">
        <v>89</v>
      </c>
      <c r="C53" s="1" t="s">
        <v>90</v>
      </c>
      <c r="D53" s="1">
        <v>4</v>
      </c>
      <c r="E53" s="3">
        <v>8.2291666666666666E-2</v>
      </c>
      <c r="F53" s="1"/>
    </row>
    <row r="54" spans="1:6" x14ac:dyDescent="0.25">
      <c r="A54" s="1" t="str">
        <f>"185"</f>
        <v>185</v>
      </c>
      <c r="B54" s="1" t="s">
        <v>91</v>
      </c>
      <c r="C54" s="1" t="s">
        <v>92</v>
      </c>
      <c r="D54" s="1">
        <v>5</v>
      </c>
      <c r="E54" s="3">
        <v>0.10107638888888888</v>
      </c>
      <c r="F54" s="1"/>
    </row>
    <row r="55" spans="1:6" x14ac:dyDescent="0.25">
      <c r="A55" s="1" t="str">
        <f>"186"</f>
        <v>186</v>
      </c>
      <c r="B55" s="1" t="s">
        <v>93</v>
      </c>
      <c r="C55" s="1" t="s">
        <v>92</v>
      </c>
      <c r="D55" s="1">
        <v>7</v>
      </c>
      <c r="E55" s="1" t="str">
        <f>""</f>
        <v/>
      </c>
      <c r="F55" s="3">
        <v>0.20616898148148147</v>
      </c>
    </row>
    <row r="56" spans="1:6" x14ac:dyDescent="0.25">
      <c r="A56" s="1" t="str">
        <f>"187"</f>
        <v>187</v>
      </c>
      <c r="B56" s="1" t="s">
        <v>94</v>
      </c>
      <c r="C56" s="1" t="s">
        <v>95</v>
      </c>
      <c r="D56" s="1">
        <v>4</v>
      </c>
      <c r="E56" s="3">
        <v>0.10369212962962963</v>
      </c>
      <c r="F56" s="1"/>
    </row>
    <row r="57" spans="1:6" x14ac:dyDescent="0.25">
      <c r="A57" s="1" t="str">
        <f>"188"</f>
        <v>188</v>
      </c>
      <c r="B57" s="1" t="s">
        <v>96</v>
      </c>
      <c r="C57" s="1" t="s">
        <v>97</v>
      </c>
      <c r="D57" s="1">
        <v>4</v>
      </c>
      <c r="E57" s="1" t="str">
        <f>""</f>
        <v/>
      </c>
      <c r="F57" s="3">
        <v>0.10847222222222223</v>
      </c>
    </row>
    <row r="58" spans="1:6" x14ac:dyDescent="0.25">
      <c r="A58" s="1" t="str">
        <f>"189"</f>
        <v>189</v>
      </c>
      <c r="B58" s="1" t="s">
        <v>98</v>
      </c>
      <c r="C58" s="1" t="s">
        <v>99</v>
      </c>
      <c r="D58" s="1">
        <v>3</v>
      </c>
      <c r="E58" s="3">
        <v>0.10554398148148147</v>
      </c>
      <c r="F58" s="1"/>
    </row>
    <row r="59" spans="1:6" x14ac:dyDescent="0.25">
      <c r="A59" s="1" t="str">
        <f>"190"</f>
        <v>190</v>
      </c>
      <c r="B59" s="1" t="s">
        <v>100</v>
      </c>
      <c r="C59" s="1" t="s">
        <v>101</v>
      </c>
      <c r="D59" s="1">
        <v>5</v>
      </c>
      <c r="E59" s="1" t="str">
        <f>""</f>
        <v/>
      </c>
      <c r="F59" s="1"/>
    </row>
    <row r="60" spans="1:6" x14ac:dyDescent="0.25">
      <c r="A60" s="1" t="str">
        <f>"191"</f>
        <v>191</v>
      </c>
      <c r="B60" s="1" t="s">
        <v>102</v>
      </c>
      <c r="C60" s="1" t="s">
        <v>103</v>
      </c>
      <c r="D60" s="1">
        <v>7</v>
      </c>
      <c r="E60" s="1" t="str">
        <f>""</f>
        <v/>
      </c>
      <c r="F60" s="3">
        <v>0.14746527777777776</v>
      </c>
    </row>
    <row r="61" spans="1:6" x14ac:dyDescent="0.25">
      <c r="A61" s="1" t="str">
        <f>"192"</f>
        <v>192</v>
      </c>
      <c r="B61" s="1" t="s">
        <v>36</v>
      </c>
      <c r="C61" s="1" t="s">
        <v>104</v>
      </c>
      <c r="D61" s="1">
        <v>5</v>
      </c>
      <c r="E61" s="3">
        <v>0.14861111111111111</v>
      </c>
      <c r="F61" s="1"/>
    </row>
    <row r="62" spans="1:6" x14ac:dyDescent="0.25">
      <c r="A62" s="1" t="str">
        <f>"193"</f>
        <v>193</v>
      </c>
      <c r="B62" s="1" t="s">
        <v>105</v>
      </c>
      <c r="C62" s="1" t="s">
        <v>104</v>
      </c>
      <c r="D62" s="1" t="s">
        <v>123</v>
      </c>
      <c r="E62" s="1" t="str">
        <f>""</f>
        <v/>
      </c>
      <c r="F62" s="1"/>
    </row>
    <row r="63" spans="1:6" x14ac:dyDescent="0.25">
      <c r="A63" s="1" t="str">
        <f>"194"</f>
        <v>194</v>
      </c>
      <c r="B63" s="1" t="s">
        <v>106</v>
      </c>
      <c r="C63" s="1" t="s">
        <v>107</v>
      </c>
      <c r="D63" s="1">
        <v>2</v>
      </c>
      <c r="E63" s="3">
        <v>4.5300925925925932E-2</v>
      </c>
      <c r="F63" s="1"/>
    </row>
    <row r="64" spans="1:6" x14ac:dyDescent="0.25">
      <c r="A64" s="1" t="str">
        <f>"195"</f>
        <v>195</v>
      </c>
      <c r="B64" s="1" t="s">
        <v>108</v>
      </c>
      <c r="C64" s="1" t="s">
        <v>109</v>
      </c>
      <c r="D64" s="1">
        <v>7</v>
      </c>
      <c r="E64" s="1" t="str">
        <f>""</f>
        <v/>
      </c>
      <c r="F64" s="3">
        <v>0.19721064814814815</v>
      </c>
    </row>
    <row r="65" spans="1:6" x14ac:dyDescent="0.25">
      <c r="A65" s="1" t="str">
        <f>"196"</f>
        <v>196</v>
      </c>
      <c r="B65" s="1" t="s">
        <v>110</v>
      </c>
      <c r="C65" s="1" t="s">
        <v>111</v>
      </c>
      <c r="D65" s="1">
        <v>5</v>
      </c>
      <c r="E65" s="3">
        <v>0.11743055555555555</v>
      </c>
      <c r="F65" s="1"/>
    </row>
    <row r="66" spans="1:6" x14ac:dyDescent="0.25">
      <c r="A66" s="1" t="str">
        <f>"197"</f>
        <v>197</v>
      </c>
      <c r="B66" s="1" t="s">
        <v>112</v>
      </c>
      <c r="C66" s="1" t="s">
        <v>113</v>
      </c>
      <c r="D66" s="1">
        <v>7</v>
      </c>
      <c r="E66" s="1" t="str">
        <f>""</f>
        <v/>
      </c>
      <c r="F66" s="3">
        <v>0.17133101851851851</v>
      </c>
    </row>
    <row r="67" spans="1:6" x14ac:dyDescent="0.25">
      <c r="A67" s="1" t="str">
        <f>"198"</f>
        <v>198</v>
      </c>
      <c r="B67" s="1" t="s">
        <v>114</v>
      </c>
      <c r="C67" s="1" t="s">
        <v>115</v>
      </c>
      <c r="D67" s="1">
        <v>5</v>
      </c>
      <c r="E67" s="3">
        <v>0.10776620370370371</v>
      </c>
      <c r="F67" s="1"/>
    </row>
    <row r="68" spans="1:6" x14ac:dyDescent="0.25">
      <c r="A68" s="1" t="str">
        <f>"199"</f>
        <v>199</v>
      </c>
      <c r="B68" s="1" t="s">
        <v>116</v>
      </c>
      <c r="C68" s="1" t="s">
        <v>117</v>
      </c>
      <c r="D68" s="1">
        <v>4</v>
      </c>
      <c r="E68" s="3">
        <v>0.10371527777777778</v>
      </c>
      <c r="F68" s="1"/>
    </row>
    <row r="69" spans="1:6" x14ac:dyDescent="0.25">
      <c r="A69" s="1" t="str">
        <f>"200"</f>
        <v>200</v>
      </c>
      <c r="B69" s="1" t="s">
        <v>118</v>
      </c>
      <c r="C69" s="1" t="s">
        <v>119</v>
      </c>
      <c r="D69" s="1">
        <v>7</v>
      </c>
      <c r="E69" s="1" t="str">
        <f>""</f>
        <v/>
      </c>
      <c r="F69" s="2">
        <v>0.13185185185185186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Participantsww4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 East Marathon</dc:creator>
  <cp:lastModifiedBy>Administrator</cp:lastModifiedBy>
  <cp:lastPrinted>2017-02-04T16:09:01Z</cp:lastPrinted>
  <dcterms:created xsi:type="dcterms:W3CDTF">2017-02-06T10:25:48Z</dcterms:created>
  <dcterms:modified xsi:type="dcterms:W3CDTF">2017-02-20T19:37:26Z</dcterms:modified>
</cp:coreProperties>
</file>